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Økonomi\Endelige filer\2023 3. kvartal\"/>
    </mc:Choice>
  </mc:AlternateContent>
  <xr:revisionPtr revIDLastSave="0" documentId="8_{A56E092D-F98C-49CC-ADFC-7F3CEDD722E3}" xr6:coauthVersionLast="47" xr6:coauthVersionMax="47" xr10:uidLastSave="{00000000-0000-0000-0000-000000000000}"/>
  <bookViews>
    <workbookView xWindow="-108" yWindow="-108" windowWidth="20856" windowHeight="16896" xr2:uid="{A606C656-F885-4859-A689-A546DA4AD15F}"/>
  </bookViews>
  <sheets>
    <sheet name="Quarterly Allocation Report" sheetId="1" r:id="rId1"/>
    <sheet name="Annual Impact Repo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4" i="2"/>
  <c r="E10" i="2"/>
  <c r="G14" i="2"/>
  <c r="A12" i="2"/>
  <c r="B16" i="1"/>
  <c r="B25" i="1" s="1"/>
  <c r="F14" i="2"/>
  <c r="B14" i="2"/>
  <c r="C12" i="2"/>
  <c r="C11" i="2"/>
  <c r="C10" i="2"/>
  <c r="C9" i="2"/>
</calcChain>
</file>

<file path=xl/sharedStrings.xml><?xml version="1.0" encoding="utf-8"?>
<sst xmlns="http://schemas.openxmlformats.org/spreadsheetml/2006/main" count="79" uniqueCount="47">
  <si>
    <t xml:space="preserve">Eligible Project Category
</t>
  </si>
  <si>
    <t>Signed Amount</t>
  </si>
  <si>
    <t>Green bond ouststanding</t>
  </si>
  <si>
    <t>Issued amount</t>
  </si>
  <si>
    <t>a/</t>
  </si>
  <si>
    <t>b/</t>
  </si>
  <si>
    <t>c/</t>
  </si>
  <si>
    <t>d/</t>
  </si>
  <si>
    <t>NOK</t>
  </si>
  <si>
    <t>Green residential buildings in Norway</t>
  </si>
  <si>
    <t>Green commercial buildings in Norway</t>
  </si>
  <si>
    <t>Renewable energy</t>
  </si>
  <si>
    <t>Total</t>
  </si>
  <si>
    <t>Portfolio based green bond report according to the Harmonized Framework for Impact Reporting</t>
  </si>
  <si>
    <t>Eligible category</t>
  </si>
  <si>
    <t>Signed amount represents the amount legally committed by the issuer for the portfolio or portfolio components eligible for Green Bond financing</t>
  </si>
  <si>
    <t>Outstanding bond issued under the green bond programme</t>
  </si>
  <si>
    <t>The issued amouint in NOK represents the hegded amount in NOK, 100% is hedged until maturity</t>
  </si>
  <si>
    <t xml:space="preserve">Percentage of Eligible Green Project Portfolio allocated to net proceeds of green funding: </t>
  </si>
  <si>
    <t>(usage)</t>
  </si>
  <si>
    <t>Percentage of net proceeds of Green Bond allocated to Eligible Green Project Portfolio:</t>
  </si>
  <si>
    <t>Sparebanken Møre Green Portfolio Impact Reporting</t>
  </si>
  <si>
    <t>Møre Boligkreditt (Covered bonds)</t>
  </si>
  <si>
    <t>Share of Total Financing</t>
  </si>
  <si>
    <t>Eligibility for Green Bonds</t>
  </si>
  <si>
    <t>Annual Site Energy Savings</t>
  </si>
  <si>
    <t>Annual Site Renewable Energy Production</t>
  </si>
  <si>
    <t>Annual CO2 Emission Avoidance</t>
  </si>
  <si>
    <t>e/</t>
  </si>
  <si>
    <t>Residential Green Buildings</t>
  </si>
  <si>
    <t>%</t>
  </si>
  <si>
    <t>tCO2</t>
  </si>
  <si>
    <t>This is the share of the total portfolio cost that is financed by the issuer</t>
  </si>
  <si>
    <t>This is the share of the total portfolio costs that is Green Bond eligible</t>
  </si>
  <si>
    <t>Impact indicators</t>
  </si>
  <si>
    <t>-Annual CO2 emission avoidance</t>
  </si>
  <si>
    <t>Renewable energy Eco-efficiency and/or circular economy within aquaculture</t>
  </si>
  <si>
    <t>Sparebanken Møre (Senior bonds)</t>
  </si>
  <si>
    <t>GWh</t>
  </si>
  <si>
    <t>Sparebanken Møre Green Portfolio Allocation Reporting</t>
  </si>
  <si>
    <t>-Site energy savings calculated using the difference between the top 15% of buildings and the national building stock bechmarks</t>
  </si>
  <si>
    <t xml:space="preserve">mNOK 1,000 Green senior non preferred, January 2028 (NO0012422916) </t>
  </si>
  <si>
    <t>N/A</t>
  </si>
  <si>
    <t>mEUR 250 Green covered bond September 2026 (XS2389402905)</t>
  </si>
  <si>
    <t>mEUR 250 Green covered bond November 2027 (XS2556223233)</t>
  </si>
  <si>
    <t>Portfolio date: 30 June 2023</t>
  </si>
  <si>
    <t>Portfolio date: 30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</si>
</sst>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 * #,##0_ ;_ * \-#,##0_ ;_ * &quot;-&quot;??_ ;_ @_ "/>
    <numFmt numFmtId="166" formatCode="_ &quot;€&quot;\ * #,##0.00_ ;_ &quot;€&quot;\ * \-#,##0.00_ ;_ &quot;€&quot;\ * &quot;-&quot;??_ ;_ @_ "/>
    <numFmt numFmtId="167" formatCode="_ &quot;€&quot;\ * #,##0_ ;_ &quot;€&quot;\ * \-#,##0_ ;_ &quot;€&quot;\ * &quot;-&quot;??_ ;_ @_ "/>
    <numFmt numFmtId="168" formatCode="0.0%"/>
    <numFmt numFmtId="169" formatCode="0.0"/>
    <numFmt numFmtId="170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5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 indent="2"/>
    </xf>
    <xf numFmtId="1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top" wrapText="1" indent="2"/>
    </xf>
    <xf numFmtId="168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37" fontId="2" fillId="2" borderId="3" xfId="3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right" vertical="center"/>
    </xf>
    <xf numFmtId="0" fontId="3" fillId="2" borderId="0" xfId="0" quotePrefix="1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5" fontId="3" fillId="2" borderId="0" xfId="2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wrapText="1"/>
    </xf>
    <xf numFmtId="168" fontId="2" fillId="2" borderId="0" xfId="1" applyNumberFormat="1" applyFont="1" applyFill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right" vertical="top" wrapText="1"/>
    </xf>
    <xf numFmtId="49" fontId="2" fillId="2" borderId="0" xfId="0" applyNumberFormat="1" applyFont="1" applyFill="1" applyAlignment="1">
      <alignment horizontal="right" vertical="center" wrapText="1"/>
    </xf>
    <xf numFmtId="165" fontId="3" fillId="2" borderId="0" xfId="2" applyNumberFormat="1" applyFont="1" applyFill="1" applyBorder="1" applyAlignment="1">
      <alignment vertical="center" wrapText="1"/>
    </xf>
    <xf numFmtId="1" fontId="3" fillId="2" borderId="0" xfId="0" applyNumberFormat="1" applyFont="1" applyFill="1" applyAlignment="1">
      <alignment horizontal="right" vertical="center" wrapText="1"/>
    </xf>
    <xf numFmtId="167" fontId="3" fillId="2" borderId="0" xfId="3" applyNumberFormat="1" applyFont="1" applyFill="1" applyBorder="1" applyAlignment="1">
      <alignment vertical="center" wrapText="1"/>
    </xf>
    <xf numFmtId="9" fontId="3" fillId="2" borderId="0" xfId="0" applyNumberFormat="1" applyFont="1" applyFill="1" applyAlignment="1">
      <alignment horizontal="right" vertical="center" wrapText="1"/>
    </xf>
    <xf numFmtId="168" fontId="3" fillId="2" borderId="0" xfId="0" applyNumberFormat="1" applyFont="1" applyFill="1" applyAlignment="1">
      <alignment horizontal="right" vertical="center" wrapText="1"/>
    </xf>
    <xf numFmtId="1" fontId="3" fillId="2" borderId="0" xfId="1" applyNumberFormat="1" applyFont="1" applyFill="1" applyBorder="1" applyAlignment="1">
      <alignment horizontal="right" vertical="center" wrapText="1"/>
    </xf>
    <xf numFmtId="9" fontId="2" fillId="2" borderId="3" xfId="1" applyFont="1" applyFill="1" applyBorder="1" applyAlignment="1">
      <alignment vertical="center" wrapText="1"/>
    </xf>
    <xf numFmtId="9" fontId="2" fillId="2" borderId="3" xfId="0" applyNumberFormat="1" applyFont="1" applyFill="1" applyBorder="1" applyAlignment="1">
      <alignment horizontal="right" vertical="center" wrapText="1"/>
    </xf>
    <xf numFmtId="165" fontId="2" fillId="2" borderId="3" xfId="0" applyNumberFormat="1" applyFont="1" applyFill="1" applyBorder="1" applyAlignment="1">
      <alignment horizontal="right" vertical="center" wrapText="1"/>
    </xf>
    <xf numFmtId="168" fontId="2" fillId="2" borderId="0" xfId="1" applyNumberFormat="1" applyFont="1" applyFill="1" applyAlignment="1">
      <alignment horizontal="right" vertical="top" wrapText="1"/>
    </xf>
    <xf numFmtId="1" fontId="3" fillId="2" borderId="2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3" fillId="2" borderId="0" xfId="2" applyNumberFormat="1" applyFont="1" applyFill="1" applyBorder="1" applyAlignment="1">
      <alignment horizontal="right" vertical="center" wrapText="1"/>
    </xf>
    <xf numFmtId="169" fontId="3" fillId="2" borderId="0" xfId="0" applyNumberFormat="1" applyFont="1" applyFill="1" applyAlignment="1">
      <alignment vertical="center" wrapText="1"/>
    </xf>
    <xf numFmtId="165" fontId="6" fillId="2" borderId="0" xfId="2" applyNumberFormat="1" applyFont="1" applyFill="1" applyBorder="1" applyAlignment="1">
      <alignment vertical="center" wrapText="1"/>
    </xf>
    <xf numFmtId="170" fontId="2" fillId="2" borderId="3" xfId="0" applyNumberFormat="1" applyFont="1" applyFill="1" applyBorder="1" applyAlignment="1">
      <alignment horizontal="right" vertical="center" wrapText="1"/>
    </xf>
    <xf numFmtId="170" fontId="3" fillId="2" borderId="0" xfId="2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165" fontId="3" fillId="0" borderId="0" xfId="2" applyNumberFormat="1" applyFont="1" applyFill="1" applyBorder="1" applyAlignment="1">
      <alignment vertical="center" wrapText="1"/>
    </xf>
    <xf numFmtId="165" fontId="6" fillId="0" borderId="0" xfId="2" applyNumberFormat="1" applyFont="1" applyFill="1" applyBorder="1" applyAlignment="1">
      <alignment vertical="center" wrapText="1"/>
    </xf>
  </cellXfs>
  <cellStyles count="5">
    <cellStyle name="Komma 2" xfId="2" xr:uid="{3299310D-2DDF-4D4B-81D8-235CA4224E29}"/>
    <cellStyle name="Normal" xfId="0" builtinId="0"/>
    <cellStyle name="Normal 2" xfId="4" xr:uid="{A92B0129-2D21-47C1-8960-529DAF8D2359}"/>
    <cellStyle name="Prosent" xfId="1" builtinId="5"/>
    <cellStyle name="Valuta 2" xfId="3" xr:uid="{F4DC8700-829B-4C0F-AD64-7556D6A302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8B227-D350-4AC2-B14B-83C167C3942D}">
  <dimension ref="A1:K47"/>
  <sheetViews>
    <sheetView showGridLines="0" tabSelected="1" workbookViewId="0"/>
  </sheetViews>
  <sheetFormatPr baseColWidth="10" defaultRowHeight="14.4" x14ac:dyDescent="0.3"/>
  <cols>
    <col min="1" max="1" width="40.109375" customWidth="1"/>
    <col min="2" max="2" width="21" customWidth="1"/>
    <col min="3" max="3" width="3" customWidth="1"/>
    <col min="4" max="4" width="64.33203125" customWidth="1"/>
    <col min="5" max="5" width="25.33203125" customWidth="1"/>
  </cols>
  <sheetData>
    <row r="1" spans="1:11" ht="15.6" x14ac:dyDescent="0.3">
      <c r="A1" s="1" t="s">
        <v>39</v>
      </c>
      <c r="B1" s="5"/>
      <c r="C1" s="5"/>
      <c r="D1" s="5"/>
      <c r="E1" s="6"/>
      <c r="F1" s="6"/>
      <c r="G1" s="6"/>
      <c r="H1" s="6"/>
      <c r="I1" s="6"/>
      <c r="J1" s="6"/>
      <c r="K1" s="6"/>
    </row>
    <row r="2" spans="1:11" x14ac:dyDescent="0.3">
      <c r="A2" s="7">
        <v>2023</v>
      </c>
      <c r="B2" s="7"/>
      <c r="C2" s="7"/>
      <c r="D2" s="7"/>
      <c r="E2" s="6"/>
      <c r="F2" s="6"/>
      <c r="G2" s="6"/>
      <c r="H2" s="6"/>
      <c r="I2" s="6"/>
      <c r="J2" s="6"/>
      <c r="K2" s="6"/>
    </row>
    <row r="3" spans="1:11" x14ac:dyDescent="0.3">
      <c r="A3" s="7"/>
      <c r="B3" s="7"/>
      <c r="C3" s="7"/>
      <c r="D3" s="7"/>
      <c r="E3" s="6"/>
      <c r="F3" s="6"/>
      <c r="G3" s="6"/>
      <c r="H3" s="6"/>
      <c r="I3" s="6"/>
      <c r="J3" s="6"/>
      <c r="K3" s="6"/>
    </row>
    <row r="4" spans="1:11" x14ac:dyDescent="0.3">
      <c r="A4" s="8" t="s">
        <v>46</v>
      </c>
      <c r="B4" s="8"/>
      <c r="C4" s="8"/>
      <c r="D4" s="8"/>
      <c r="E4" s="6"/>
      <c r="F4" s="6"/>
      <c r="G4" s="6"/>
      <c r="H4" s="6"/>
      <c r="I4" s="6"/>
      <c r="J4" s="6"/>
      <c r="K4" s="6"/>
    </row>
    <row r="5" spans="1:1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33" customHeight="1" x14ac:dyDescent="0.3">
      <c r="A6" s="9" t="s">
        <v>0</v>
      </c>
      <c r="B6" s="4" t="s">
        <v>1</v>
      </c>
      <c r="C6" s="4"/>
      <c r="D6" s="4" t="s">
        <v>2</v>
      </c>
      <c r="E6" s="4" t="s">
        <v>3</v>
      </c>
      <c r="F6" s="6"/>
      <c r="G6" s="6"/>
      <c r="H6" s="6"/>
      <c r="I6" s="6"/>
      <c r="J6" s="6"/>
      <c r="K6" s="6"/>
    </row>
    <row r="7" spans="1:11" x14ac:dyDescent="0.3">
      <c r="A7" s="10" t="s">
        <v>4</v>
      </c>
      <c r="B7" s="2" t="s">
        <v>5</v>
      </c>
      <c r="C7" s="2"/>
      <c r="D7" s="2" t="s">
        <v>6</v>
      </c>
      <c r="E7" s="2" t="s">
        <v>7</v>
      </c>
      <c r="F7" s="6"/>
      <c r="G7" s="6"/>
      <c r="H7" s="6"/>
      <c r="I7" s="6"/>
      <c r="J7" s="6"/>
      <c r="K7" s="6"/>
    </row>
    <row r="8" spans="1:11" ht="18" customHeight="1" x14ac:dyDescent="0.3">
      <c r="A8" s="11" t="s">
        <v>22</v>
      </c>
      <c r="B8" s="3" t="s">
        <v>8</v>
      </c>
      <c r="C8" s="3"/>
      <c r="D8" s="12"/>
      <c r="E8" s="3" t="s">
        <v>8</v>
      </c>
      <c r="F8" s="6"/>
      <c r="G8" s="6"/>
      <c r="H8" s="6"/>
      <c r="I8" s="6"/>
      <c r="J8" s="6"/>
      <c r="K8" s="6"/>
    </row>
    <row r="9" spans="1:11" ht="18" customHeight="1" x14ac:dyDescent="0.3">
      <c r="A9" s="13" t="s">
        <v>9</v>
      </c>
      <c r="B9" s="32">
        <v>8284000551</v>
      </c>
      <c r="C9" s="32"/>
      <c r="D9" s="14" t="s">
        <v>43</v>
      </c>
      <c r="E9" s="25">
        <v>2550000000</v>
      </c>
      <c r="F9" s="6"/>
      <c r="G9" s="6"/>
      <c r="H9" s="6"/>
      <c r="I9" s="6"/>
      <c r="J9" s="6"/>
      <c r="K9" s="6"/>
    </row>
    <row r="10" spans="1:11" ht="18" customHeight="1" x14ac:dyDescent="0.3">
      <c r="A10" s="15"/>
      <c r="B10" s="32"/>
      <c r="C10" s="32"/>
      <c r="D10" s="14" t="s">
        <v>44</v>
      </c>
      <c r="E10" s="25">
        <v>2587500000</v>
      </c>
      <c r="F10" s="6"/>
      <c r="G10" s="6"/>
      <c r="H10" s="6"/>
      <c r="I10" s="6"/>
      <c r="J10" s="6"/>
      <c r="K10" s="6"/>
    </row>
    <row r="11" spans="1:11" ht="18" customHeight="1" x14ac:dyDescent="0.3">
      <c r="A11" s="10" t="s">
        <v>37</v>
      </c>
      <c r="B11" s="44" t="s">
        <v>8</v>
      </c>
      <c r="C11" s="44"/>
      <c r="D11" s="42"/>
      <c r="E11" s="43" t="s">
        <v>8</v>
      </c>
      <c r="F11" s="6"/>
      <c r="G11" s="6"/>
      <c r="H11" s="6"/>
      <c r="I11" s="6"/>
      <c r="J11" s="6"/>
      <c r="K11" s="6"/>
    </row>
    <row r="12" spans="1:11" ht="18" customHeight="1" x14ac:dyDescent="0.3">
      <c r="A12" s="13" t="s">
        <v>9</v>
      </c>
      <c r="B12" s="51">
        <v>4092269003</v>
      </c>
      <c r="C12" s="32"/>
      <c r="D12" s="14"/>
      <c r="E12" s="25">
        <v>0</v>
      </c>
      <c r="F12" s="6"/>
      <c r="G12" s="6"/>
      <c r="H12" s="6"/>
      <c r="I12" s="6"/>
      <c r="J12" s="6"/>
      <c r="K12" s="6"/>
    </row>
    <row r="13" spans="1:11" ht="18" customHeight="1" x14ac:dyDescent="0.3">
      <c r="A13" s="15" t="s">
        <v>10</v>
      </c>
      <c r="B13" s="52">
        <v>1759770901</v>
      </c>
      <c r="C13" s="47"/>
      <c r="D13" s="16" t="s">
        <v>41</v>
      </c>
      <c r="E13" s="25">
        <v>1000000000</v>
      </c>
      <c r="F13" s="6"/>
      <c r="G13" s="6"/>
      <c r="H13" s="6"/>
      <c r="I13" s="6"/>
      <c r="J13" s="6"/>
      <c r="K13" s="6"/>
    </row>
    <row r="14" spans="1:11" ht="18" customHeight="1" x14ac:dyDescent="0.3">
      <c r="A14" s="15" t="s">
        <v>11</v>
      </c>
      <c r="B14" s="52">
        <v>949865978</v>
      </c>
      <c r="C14" s="47"/>
      <c r="D14" s="16"/>
      <c r="E14" s="25">
        <v>0</v>
      </c>
      <c r="F14" s="6"/>
      <c r="G14" s="6"/>
      <c r="H14" s="6"/>
      <c r="I14" s="6"/>
      <c r="J14" s="6"/>
      <c r="K14" s="6"/>
    </row>
    <row r="15" spans="1:11" ht="30" customHeight="1" x14ac:dyDescent="0.3">
      <c r="A15" s="15" t="s">
        <v>36</v>
      </c>
      <c r="B15" s="52">
        <v>815717526</v>
      </c>
      <c r="C15" s="47"/>
      <c r="D15" s="17"/>
      <c r="E15" s="25">
        <v>0</v>
      </c>
      <c r="F15" s="6"/>
      <c r="G15" s="6"/>
      <c r="H15" s="6"/>
      <c r="I15" s="6"/>
      <c r="J15" s="6"/>
      <c r="K15" s="6"/>
    </row>
    <row r="16" spans="1:11" ht="18" customHeight="1" x14ac:dyDescent="0.3">
      <c r="A16" s="18" t="s">
        <v>12</v>
      </c>
      <c r="B16" s="19">
        <f>B9+B12+B13+B14+B15</f>
        <v>15901623959</v>
      </c>
      <c r="C16" s="19"/>
      <c r="D16" s="18" t="s">
        <v>12</v>
      </c>
      <c r="E16" s="19">
        <f>E9+E10+E12+E13+E14+E15</f>
        <v>6137500000</v>
      </c>
      <c r="F16" s="6"/>
      <c r="G16" s="6"/>
      <c r="H16" s="6"/>
      <c r="I16" s="6"/>
      <c r="J16" s="6"/>
      <c r="K16" s="6"/>
    </row>
    <row r="17" spans="1:1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23.25" customHeight="1" x14ac:dyDescent="0.3">
      <c r="A18" s="8" t="s">
        <v>13</v>
      </c>
      <c r="D18" s="8"/>
      <c r="E18" s="6"/>
      <c r="F18" s="6"/>
      <c r="G18" s="6"/>
      <c r="H18" s="6"/>
      <c r="I18" s="6"/>
      <c r="J18" s="6"/>
      <c r="K18" s="6"/>
    </row>
    <row r="19" spans="1:11" x14ac:dyDescent="0.3">
      <c r="A19" s="20" t="s">
        <v>4</v>
      </c>
      <c r="B19" s="8" t="s">
        <v>14</v>
      </c>
      <c r="C19" s="8"/>
      <c r="D19" s="8"/>
      <c r="E19" s="6"/>
      <c r="F19" s="6"/>
      <c r="G19" s="6"/>
      <c r="H19" s="6"/>
      <c r="I19" s="6"/>
      <c r="J19" s="6"/>
      <c r="K19" s="6"/>
    </row>
    <row r="20" spans="1:11" x14ac:dyDescent="0.3">
      <c r="A20" s="20" t="s">
        <v>5</v>
      </c>
      <c r="B20" s="8" t="s">
        <v>15</v>
      </c>
      <c r="C20" s="8"/>
      <c r="D20" s="8"/>
      <c r="E20" s="6"/>
      <c r="F20" s="6"/>
      <c r="G20" s="6"/>
      <c r="H20" s="6"/>
      <c r="I20" s="6"/>
      <c r="J20" s="6"/>
      <c r="K20" s="6"/>
    </row>
    <row r="21" spans="1:11" x14ac:dyDescent="0.3">
      <c r="A21" s="20" t="s">
        <v>6</v>
      </c>
      <c r="B21" s="8" t="s">
        <v>16</v>
      </c>
      <c r="C21" s="8"/>
      <c r="D21" s="8"/>
      <c r="E21" s="6"/>
      <c r="F21" s="6"/>
      <c r="G21" s="6"/>
      <c r="H21" s="6"/>
      <c r="I21" s="6"/>
      <c r="J21" s="6"/>
      <c r="K21" s="6"/>
    </row>
    <row r="22" spans="1:11" x14ac:dyDescent="0.3">
      <c r="A22" s="20" t="s">
        <v>7</v>
      </c>
      <c r="B22" s="8" t="s">
        <v>17</v>
      </c>
      <c r="C22" s="8"/>
      <c r="D22" s="8"/>
      <c r="E22" s="6"/>
      <c r="F22" s="6"/>
      <c r="G22" s="6"/>
      <c r="H22" s="6"/>
      <c r="I22" s="6"/>
      <c r="J22" s="6"/>
      <c r="K22" s="6"/>
    </row>
    <row r="23" spans="1:11" x14ac:dyDescent="0.3">
      <c r="A23" s="20"/>
      <c r="B23" s="21"/>
      <c r="C23" s="21"/>
      <c r="D23" s="21"/>
      <c r="E23" s="6"/>
      <c r="F23" s="6"/>
      <c r="G23" s="6"/>
      <c r="H23" s="6"/>
      <c r="I23" s="6"/>
      <c r="J23" s="6"/>
      <c r="K23" s="6"/>
    </row>
    <row r="24" spans="1:11" x14ac:dyDescent="0.3">
      <c r="A24" s="22"/>
      <c r="B24" s="21"/>
      <c r="C24" s="21"/>
      <c r="D24" s="21"/>
      <c r="E24" s="6"/>
      <c r="F24" s="6"/>
      <c r="G24" s="6"/>
      <c r="H24" s="6"/>
      <c r="I24" s="6"/>
      <c r="J24" s="6"/>
      <c r="K24" s="6"/>
    </row>
    <row r="25" spans="1:11" ht="27.6" x14ac:dyDescent="0.3">
      <c r="A25" s="17" t="s">
        <v>18</v>
      </c>
      <c r="B25" s="28">
        <f>E16/B16</f>
        <v>0.3859668682786514</v>
      </c>
      <c r="C25" s="28"/>
      <c r="D25" s="26" t="s">
        <v>19</v>
      </c>
      <c r="E25" s="6"/>
      <c r="F25" s="6"/>
      <c r="G25" s="6"/>
      <c r="H25" s="6"/>
      <c r="I25" s="6"/>
      <c r="J25" s="6"/>
      <c r="K25" s="6"/>
    </row>
    <row r="26" spans="1:11" ht="27.6" x14ac:dyDescent="0.3">
      <c r="A26" s="17" t="s">
        <v>20</v>
      </c>
      <c r="B26" s="41">
        <v>1</v>
      </c>
      <c r="C26" s="41"/>
      <c r="D26" s="27"/>
      <c r="E26" s="6"/>
      <c r="F26" s="6"/>
      <c r="G26" s="6"/>
      <c r="H26" s="6"/>
      <c r="I26" s="6"/>
      <c r="J26" s="6"/>
      <c r="K26" s="6"/>
    </row>
    <row r="27" spans="1:11" x14ac:dyDescent="0.3">
      <c r="A27" s="8"/>
      <c r="B27" s="8"/>
      <c r="C27" s="8"/>
      <c r="D27" s="8"/>
      <c r="E27" s="6"/>
      <c r="F27" s="6"/>
      <c r="G27" s="6"/>
      <c r="H27" s="6"/>
      <c r="I27" s="6"/>
      <c r="J27" s="6"/>
      <c r="K27" s="6"/>
    </row>
    <row r="28" spans="1:11" x14ac:dyDescent="0.3">
      <c r="A28" s="8"/>
      <c r="B28" s="8"/>
      <c r="C28" s="8"/>
      <c r="D28" s="8"/>
      <c r="E28" s="6"/>
      <c r="F28" s="6"/>
      <c r="G28" s="6"/>
      <c r="H28" s="6"/>
      <c r="I28" s="6"/>
      <c r="J28" s="6"/>
      <c r="K28" s="6"/>
    </row>
    <row r="29" spans="1:11" x14ac:dyDescent="0.3">
      <c r="A29" s="23"/>
      <c r="B29" s="23"/>
      <c r="C29" s="23"/>
      <c r="D29" s="23"/>
    </row>
    <row r="30" spans="1:11" x14ac:dyDescent="0.3">
      <c r="A30" s="23"/>
      <c r="B30" s="23"/>
      <c r="C30" s="23"/>
      <c r="D30" s="23"/>
    </row>
    <row r="31" spans="1:11" x14ac:dyDescent="0.3">
      <c r="A31" s="23"/>
      <c r="B31" s="23"/>
      <c r="C31" s="23"/>
      <c r="D31" s="23"/>
    </row>
    <row r="33" spans="1:11" x14ac:dyDescent="0.3">
      <c r="A33" s="23"/>
      <c r="B33" s="23"/>
      <c r="C33" s="23"/>
      <c r="D33" s="23"/>
      <c r="E33" s="23"/>
      <c r="F33" s="23"/>
      <c r="K33" s="24"/>
    </row>
    <row r="34" spans="1:11" x14ac:dyDescent="0.3">
      <c r="A34" s="23"/>
      <c r="B34" s="23"/>
      <c r="C34" s="23"/>
      <c r="D34" s="23"/>
      <c r="E34" s="23"/>
      <c r="F34" s="23"/>
      <c r="K34" s="24"/>
    </row>
    <row r="35" spans="1:11" x14ac:dyDescent="0.3">
      <c r="A35" s="23"/>
      <c r="B35" s="23"/>
      <c r="C35" s="23"/>
      <c r="D35" s="23"/>
      <c r="E35" s="23"/>
      <c r="F35" s="23"/>
      <c r="K35" s="24"/>
    </row>
    <row r="36" spans="1:11" x14ac:dyDescent="0.3">
      <c r="A36" s="23"/>
      <c r="B36" s="23"/>
      <c r="C36" s="23"/>
      <c r="D36" s="23"/>
      <c r="E36" s="23"/>
      <c r="F36" s="23"/>
    </row>
    <row r="37" spans="1:11" x14ac:dyDescent="0.3">
      <c r="A37" s="23"/>
      <c r="B37" s="23"/>
      <c r="C37" s="23"/>
      <c r="D37" s="23"/>
      <c r="E37" s="23"/>
      <c r="F37" s="23"/>
    </row>
    <row r="38" spans="1:11" x14ac:dyDescent="0.3">
      <c r="A38" s="23"/>
      <c r="B38" s="23"/>
      <c r="C38" s="23"/>
      <c r="D38" s="23"/>
      <c r="E38" s="23"/>
      <c r="F38" s="23"/>
    </row>
    <row r="39" spans="1:11" x14ac:dyDescent="0.3">
      <c r="A39" s="23"/>
      <c r="B39" s="23"/>
      <c r="C39" s="23"/>
      <c r="D39" s="23"/>
      <c r="E39" s="23"/>
      <c r="F39" s="23"/>
    </row>
    <row r="40" spans="1:11" x14ac:dyDescent="0.3">
      <c r="A40" s="23"/>
      <c r="B40" s="23"/>
      <c r="C40" s="23"/>
      <c r="D40" s="23"/>
      <c r="E40" s="23"/>
      <c r="F40" s="23"/>
    </row>
    <row r="41" spans="1:11" x14ac:dyDescent="0.3">
      <c r="A41" s="23"/>
      <c r="B41" s="23"/>
      <c r="C41" s="23"/>
      <c r="D41" s="23"/>
      <c r="E41" s="23"/>
      <c r="F41" s="23"/>
    </row>
    <row r="42" spans="1:11" x14ac:dyDescent="0.3">
      <c r="A42" s="23"/>
      <c r="B42" s="23"/>
      <c r="C42" s="23"/>
      <c r="D42" s="23"/>
      <c r="E42" s="23"/>
      <c r="F42" s="23"/>
    </row>
    <row r="43" spans="1:11" x14ac:dyDescent="0.3">
      <c r="A43" s="23"/>
      <c r="B43" s="23"/>
      <c r="C43" s="23"/>
      <c r="D43" s="23"/>
      <c r="E43" s="23"/>
      <c r="F43" s="23"/>
    </row>
    <row r="44" spans="1:11" x14ac:dyDescent="0.3">
      <c r="A44" s="23"/>
      <c r="B44" s="23"/>
      <c r="C44" s="23"/>
      <c r="D44" s="23"/>
      <c r="E44" s="23"/>
      <c r="F44" s="23"/>
    </row>
    <row r="45" spans="1:11" x14ac:dyDescent="0.3">
      <c r="A45" s="23"/>
      <c r="B45" s="23"/>
      <c r="C45" s="23"/>
      <c r="D45" s="23"/>
      <c r="E45" s="23"/>
      <c r="F45" s="23"/>
    </row>
    <row r="46" spans="1:11" x14ac:dyDescent="0.3">
      <c r="A46" s="23"/>
      <c r="B46" s="23"/>
      <c r="C46" s="23"/>
      <c r="D46" s="23"/>
      <c r="E46" s="23"/>
      <c r="F46" s="23"/>
    </row>
    <row r="47" spans="1:11" x14ac:dyDescent="0.3">
      <c r="A47" s="23"/>
      <c r="B47" s="23"/>
      <c r="C47" s="23"/>
      <c r="D47" s="23"/>
      <c r="E47" s="23"/>
      <c r="F47" s="2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B204C-C4DC-47C5-80D9-9D22F4E023C6}">
  <dimension ref="A1:M45"/>
  <sheetViews>
    <sheetView showGridLines="0" zoomScaleNormal="100" workbookViewId="0">
      <selection activeCell="A37" sqref="A37"/>
    </sheetView>
  </sheetViews>
  <sheetFormatPr baseColWidth="10" defaultRowHeight="14.4" x14ac:dyDescent="0.3"/>
  <cols>
    <col min="1" max="1" width="47.88671875" customWidth="1"/>
    <col min="2" max="2" width="24.44140625" customWidth="1"/>
    <col min="3" max="6" width="14" customWidth="1"/>
    <col min="7" max="7" width="17.109375" customWidth="1"/>
  </cols>
  <sheetData>
    <row r="1" spans="1:13" x14ac:dyDescent="0.3">
      <c r="A1" s="5" t="s">
        <v>21</v>
      </c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3">
      <c r="A2" s="7">
        <v>2023</v>
      </c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3">
      <c r="A3" s="7"/>
      <c r="B3" s="7"/>
      <c r="C3" s="7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3">
      <c r="A4" s="8" t="s">
        <v>45</v>
      </c>
      <c r="B4" s="8"/>
      <c r="C4" s="8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55.2" x14ac:dyDescent="0.3">
      <c r="A6" s="9" t="s">
        <v>0</v>
      </c>
      <c r="B6" s="29" t="s">
        <v>1</v>
      </c>
      <c r="C6" s="29" t="s">
        <v>23</v>
      </c>
      <c r="D6" s="29" t="s">
        <v>24</v>
      </c>
      <c r="E6" s="29" t="s">
        <v>25</v>
      </c>
      <c r="F6" s="29" t="s">
        <v>26</v>
      </c>
      <c r="G6" s="29" t="s">
        <v>27</v>
      </c>
      <c r="H6" s="6"/>
      <c r="I6" s="6"/>
      <c r="J6" s="6"/>
      <c r="K6" s="6"/>
      <c r="L6" s="6"/>
      <c r="M6" s="6"/>
    </row>
    <row r="7" spans="1:13" x14ac:dyDescent="0.3">
      <c r="A7" s="10" t="s">
        <v>4</v>
      </c>
      <c r="B7" s="30" t="s">
        <v>5</v>
      </c>
      <c r="C7" s="30" t="s">
        <v>6</v>
      </c>
      <c r="D7" s="30" t="s">
        <v>7</v>
      </c>
      <c r="E7" s="30" t="s">
        <v>28</v>
      </c>
      <c r="F7" s="30" t="s">
        <v>28</v>
      </c>
      <c r="G7" s="30" t="s">
        <v>28</v>
      </c>
      <c r="H7" s="6"/>
      <c r="I7" s="6"/>
      <c r="J7" s="6"/>
      <c r="K7" s="6"/>
      <c r="L7" s="6"/>
      <c r="M7" s="6"/>
    </row>
    <row r="8" spans="1:13" ht="17.25" customHeight="1" x14ac:dyDescent="0.3">
      <c r="A8" s="11" t="s">
        <v>29</v>
      </c>
      <c r="B8" s="12" t="s">
        <v>8</v>
      </c>
      <c r="C8" s="12" t="s">
        <v>30</v>
      </c>
      <c r="D8" s="12" t="s">
        <v>30</v>
      </c>
      <c r="E8" s="12" t="s">
        <v>38</v>
      </c>
      <c r="F8" s="12" t="s">
        <v>38</v>
      </c>
      <c r="G8" s="31" t="s">
        <v>31</v>
      </c>
      <c r="H8" s="6"/>
      <c r="I8" s="6"/>
      <c r="J8" s="6"/>
      <c r="K8" s="6"/>
      <c r="L8" s="6"/>
      <c r="M8" s="6"/>
    </row>
    <row r="9" spans="1:13" ht="17.25" customHeight="1" x14ac:dyDescent="0.3">
      <c r="A9" s="13" t="s">
        <v>9</v>
      </c>
      <c r="B9" s="32">
        <v>10343280514</v>
      </c>
      <c r="C9" s="46">
        <f>(B9/$B$14)*100</f>
        <v>74.422012335540472</v>
      </c>
      <c r="D9" s="33">
        <v>100</v>
      </c>
      <c r="E9" s="45">
        <v>69</v>
      </c>
      <c r="F9" s="45"/>
      <c r="G9" s="49">
        <v>7628</v>
      </c>
      <c r="H9" s="6"/>
      <c r="I9" s="6"/>
      <c r="J9" s="6"/>
      <c r="K9" s="6"/>
      <c r="L9" s="6"/>
      <c r="M9" s="6"/>
    </row>
    <row r="10" spans="1:13" ht="17.25" customHeight="1" x14ac:dyDescent="0.3">
      <c r="A10" s="15" t="s">
        <v>10</v>
      </c>
      <c r="B10" s="32">
        <v>1766961310</v>
      </c>
      <c r="C10" s="46">
        <f t="shared" ref="C10:C12" si="0">(B10/$B$14)*100</f>
        <v>12.713646916106711</v>
      </c>
      <c r="D10" s="33">
        <v>100</v>
      </c>
      <c r="E10" s="45">
        <f>(145323*111)/1000000</f>
        <v>16.130852999999998</v>
      </c>
      <c r="F10" s="45"/>
      <c r="G10" s="49">
        <v>1734</v>
      </c>
      <c r="H10" s="6"/>
      <c r="I10" s="6"/>
      <c r="J10" s="6"/>
      <c r="K10" s="6"/>
      <c r="L10" s="6"/>
      <c r="M10" s="6"/>
    </row>
    <row r="11" spans="1:13" ht="17.25" customHeight="1" x14ac:dyDescent="0.3">
      <c r="A11" s="15" t="s">
        <v>11</v>
      </c>
      <c r="B11" s="32">
        <v>951714583</v>
      </c>
      <c r="C11" s="46">
        <f t="shared" si="0"/>
        <v>6.8477804831910749</v>
      </c>
      <c r="D11" s="33">
        <v>100</v>
      </c>
      <c r="E11" s="33"/>
      <c r="F11" s="45">
        <v>619</v>
      </c>
      <c r="G11" s="49">
        <v>48295</v>
      </c>
      <c r="H11" s="6"/>
      <c r="I11" s="6"/>
      <c r="J11" s="6"/>
      <c r="K11" s="6"/>
      <c r="L11" s="6"/>
      <c r="M11" s="6"/>
    </row>
    <row r="12" spans="1:13" ht="36" customHeight="1" x14ac:dyDescent="0.3">
      <c r="A12" s="15" t="str">
        <f>'Quarterly Allocation Report'!A15</f>
        <v>Renewable energy Eco-efficiency and/or circular economy within aquaculture</v>
      </c>
      <c r="B12" s="32">
        <v>836190377</v>
      </c>
      <c r="C12" s="46">
        <f t="shared" si="0"/>
        <v>6.0165602651617531</v>
      </c>
      <c r="D12" s="33">
        <v>100</v>
      </c>
      <c r="E12" s="35"/>
      <c r="F12" s="35"/>
      <c r="G12" s="50" t="s">
        <v>42</v>
      </c>
      <c r="H12" s="6"/>
      <c r="I12" s="6"/>
      <c r="J12" s="6"/>
      <c r="K12" s="6"/>
      <c r="L12" s="6"/>
      <c r="M12" s="6"/>
    </row>
    <row r="13" spans="1:13" ht="17.25" customHeight="1" x14ac:dyDescent="0.3">
      <c r="A13" s="13"/>
      <c r="B13" s="34"/>
      <c r="C13" s="17"/>
      <c r="D13" s="36"/>
      <c r="E13" s="36"/>
      <c r="F13" s="36"/>
      <c r="G13" s="37"/>
      <c r="H13" s="6"/>
      <c r="I13" s="6"/>
      <c r="J13" s="6"/>
      <c r="K13" s="6"/>
      <c r="L13" s="6"/>
      <c r="M13" s="6"/>
    </row>
    <row r="14" spans="1:13" ht="17.25" customHeight="1" x14ac:dyDescent="0.3">
      <c r="A14" s="18" t="s">
        <v>12</v>
      </c>
      <c r="B14" s="19">
        <f>SUM(B9:B13)</f>
        <v>13898146784</v>
      </c>
      <c r="C14" s="38"/>
      <c r="D14" s="39"/>
      <c r="E14" s="40">
        <f>SUM(E9:E13)</f>
        <v>85.130853000000002</v>
      </c>
      <c r="F14" s="40">
        <f>SUM(F9:F13)</f>
        <v>619</v>
      </c>
      <c r="G14" s="48">
        <f>SUM(G9:G13)</f>
        <v>57657</v>
      </c>
      <c r="H14" s="6"/>
      <c r="I14" s="6"/>
      <c r="J14" s="6"/>
      <c r="K14" s="6"/>
      <c r="L14" s="6"/>
      <c r="M14" s="6"/>
    </row>
    <row r="15" spans="1:13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3">
      <c r="A16" s="8" t="s">
        <v>13</v>
      </c>
      <c r="C16" s="8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3">
      <c r="A17" s="20" t="s">
        <v>4</v>
      </c>
      <c r="B17" s="8" t="s">
        <v>14</v>
      </c>
      <c r="C17" s="8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3">
      <c r="A18" s="20" t="s">
        <v>5</v>
      </c>
      <c r="B18" s="8" t="s">
        <v>15</v>
      </c>
      <c r="C18" s="8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3">
      <c r="A19" s="20" t="s">
        <v>6</v>
      </c>
      <c r="B19" s="8" t="s">
        <v>32</v>
      </c>
      <c r="C19" s="8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3">
      <c r="A20" s="20" t="s">
        <v>7</v>
      </c>
      <c r="B20" s="8" t="s">
        <v>33</v>
      </c>
      <c r="C20" s="8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3">
      <c r="A21" s="20" t="s">
        <v>28</v>
      </c>
      <c r="B21" s="21" t="s">
        <v>34</v>
      </c>
      <c r="C21" s="21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3">
      <c r="A22" s="22"/>
      <c r="B22" s="21" t="s">
        <v>40</v>
      </c>
      <c r="C22" s="21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3">
      <c r="A23" s="8"/>
      <c r="B23" s="21" t="s">
        <v>35</v>
      </c>
      <c r="C23" s="8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3">
      <c r="A24" s="8"/>
      <c r="B24" s="8"/>
      <c r="C24" s="8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3">
      <c r="A25" s="8"/>
      <c r="B25" s="8"/>
      <c r="C25" s="8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3">
      <c r="B26" s="8"/>
      <c r="C26" s="8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3">
      <c r="A27" s="23"/>
      <c r="B27" s="23"/>
      <c r="C27" s="23"/>
    </row>
    <row r="28" spans="1:13" x14ac:dyDescent="0.3">
      <c r="A28" s="23"/>
      <c r="B28" s="23"/>
      <c r="C28" s="23"/>
    </row>
    <row r="29" spans="1:13" x14ac:dyDescent="0.3">
      <c r="A29" s="23"/>
      <c r="B29" s="23"/>
      <c r="C29" s="23"/>
    </row>
    <row r="31" spans="1:13" x14ac:dyDescent="0.3">
      <c r="A31" s="23"/>
      <c r="B31" s="23"/>
      <c r="C31" s="23"/>
      <c r="D31" s="23"/>
      <c r="E31" s="23"/>
      <c r="F31" s="23"/>
      <c r="G31" s="23"/>
      <c r="H31" s="23"/>
      <c r="M31" s="24"/>
    </row>
    <row r="32" spans="1:13" x14ac:dyDescent="0.3">
      <c r="A32" s="23"/>
      <c r="B32" s="23"/>
      <c r="C32" s="23"/>
      <c r="D32" s="23"/>
      <c r="E32" s="23"/>
      <c r="F32" s="23"/>
      <c r="G32" s="23"/>
      <c r="H32" s="23"/>
      <c r="M32" s="24"/>
    </row>
    <row r="33" spans="1:13" x14ac:dyDescent="0.3">
      <c r="A33" s="23"/>
      <c r="B33" s="23"/>
      <c r="C33" s="23"/>
      <c r="D33" s="23"/>
      <c r="E33" s="23"/>
      <c r="F33" s="23"/>
      <c r="G33" s="23"/>
      <c r="H33" s="23"/>
      <c r="M33" s="24"/>
    </row>
    <row r="34" spans="1:13" x14ac:dyDescent="0.3">
      <c r="A34" s="23"/>
      <c r="B34" s="23"/>
      <c r="C34" s="23"/>
      <c r="D34" s="23"/>
      <c r="E34" s="23"/>
      <c r="F34" s="23"/>
      <c r="G34" s="23"/>
      <c r="H34" s="23"/>
    </row>
    <row r="35" spans="1:13" x14ac:dyDescent="0.3">
      <c r="A35" s="23"/>
      <c r="B35" s="23"/>
      <c r="C35" s="23"/>
      <c r="D35" s="23"/>
      <c r="E35" s="23"/>
      <c r="F35" s="23"/>
      <c r="G35" s="23"/>
      <c r="H35" s="23"/>
    </row>
    <row r="36" spans="1:13" x14ac:dyDescent="0.3">
      <c r="A36" s="23"/>
      <c r="B36" s="23"/>
      <c r="C36" s="23"/>
      <c r="D36" s="23"/>
      <c r="E36" s="23"/>
      <c r="F36" s="23"/>
      <c r="G36" s="23"/>
      <c r="H36" s="23"/>
    </row>
    <row r="37" spans="1:13" x14ac:dyDescent="0.3">
      <c r="A37" s="23"/>
      <c r="B37" s="23"/>
      <c r="C37" s="23"/>
      <c r="D37" s="23"/>
      <c r="E37" s="23"/>
      <c r="F37" s="23"/>
      <c r="G37" s="23"/>
      <c r="H37" s="23"/>
    </row>
    <row r="38" spans="1:13" x14ac:dyDescent="0.3">
      <c r="A38" s="23"/>
      <c r="B38" s="23"/>
      <c r="C38" s="23"/>
      <c r="D38" s="23"/>
      <c r="E38" s="23"/>
      <c r="F38" s="23"/>
      <c r="G38" s="23"/>
      <c r="H38" s="23"/>
    </row>
    <row r="39" spans="1:13" x14ac:dyDescent="0.3">
      <c r="A39" s="23"/>
      <c r="B39" s="23"/>
      <c r="C39" s="23"/>
      <c r="D39" s="23"/>
      <c r="E39" s="23"/>
      <c r="F39" s="23"/>
      <c r="G39" s="23"/>
      <c r="H39" s="23"/>
    </row>
    <row r="40" spans="1:13" x14ac:dyDescent="0.3">
      <c r="A40" s="23"/>
      <c r="B40" s="23"/>
      <c r="C40" s="23"/>
      <c r="D40" s="23"/>
      <c r="E40" s="23"/>
      <c r="F40" s="23"/>
      <c r="G40" s="23"/>
      <c r="H40" s="23"/>
    </row>
    <row r="41" spans="1:13" x14ac:dyDescent="0.3">
      <c r="A41" s="23"/>
      <c r="B41" s="23"/>
      <c r="C41" s="23"/>
      <c r="D41" s="23"/>
      <c r="E41" s="23"/>
      <c r="F41" s="23"/>
      <c r="G41" s="23"/>
      <c r="H41" s="23"/>
    </row>
    <row r="42" spans="1:13" x14ac:dyDescent="0.3">
      <c r="A42" s="23"/>
      <c r="B42" s="23"/>
      <c r="C42" s="23"/>
      <c r="D42" s="23"/>
      <c r="E42" s="23"/>
      <c r="F42" s="23"/>
      <c r="G42" s="23"/>
      <c r="H42" s="23"/>
    </row>
    <row r="43" spans="1:13" x14ac:dyDescent="0.3">
      <c r="A43" s="23"/>
      <c r="B43" s="23"/>
      <c r="C43" s="23"/>
      <c r="D43" s="23"/>
      <c r="E43" s="23"/>
      <c r="F43" s="23"/>
      <c r="G43" s="23"/>
      <c r="H43" s="23"/>
    </row>
    <row r="44" spans="1:13" x14ac:dyDescent="0.3">
      <c r="A44" s="23"/>
      <c r="B44" s="23"/>
      <c r="C44" s="23"/>
      <c r="D44" s="23"/>
      <c r="E44" s="23"/>
      <c r="F44" s="23"/>
      <c r="G44" s="23"/>
      <c r="H44" s="23"/>
    </row>
    <row r="45" spans="1:13" x14ac:dyDescent="0.3">
      <c r="A45" s="23"/>
      <c r="B45" s="23"/>
      <c r="C45" s="23"/>
      <c r="D45" s="23"/>
      <c r="E45" s="23"/>
      <c r="F45" s="23"/>
      <c r="G45" s="23"/>
      <c r="H45" s="2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Quarterly Allocation Report</vt:lpstr>
      <vt:lpstr>Annual Impact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Andre Kjerstad</dc:creator>
  <cp:lastModifiedBy>Ole Andre Kjerstad</cp:lastModifiedBy>
  <dcterms:created xsi:type="dcterms:W3CDTF">2021-01-27T07:25:25Z</dcterms:created>
  <dcterms:modified xsi:type="dcterms:W3CDTF">2023-10-10T06:46:41Z</dcterms:modified>
</cp:coreProperties>
</file>